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90" windowWidth="21840" windowHeight="12345"/>
  </bookViews>
  <sheets>
    <sheet name="analiz" sheetId="1" r:id="rId1"/>
  </sheets>
  <calcPr calcId="125725"/>
</workbook>
</file>

<file path=xl/calcChain.xml><?xml version="1.0" encoding="utf-8"?>
<calcChain xmlns="http://schemas.openxmlformats.org/spreadsheetml/2006/main">
  <c r="Q49" i="1"/>
  <c r="R49"/>
  <c r="S49"/>
  <c r="T49"/>
  <c r="U49"/>
  <c r="V49"/>
  <c r="W49"/>
  <c r="X49"/>
  <c r="Y49"/>
  <c r="Z49"/>
  <c r="AA49"/>
  <c r="AB49"/>
  <c r="AC49"/>
  <c r="AD49"/>
  <c r="AE49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7" l="1"/>
  <c r="H63" l="1"/>
  <c r="I63"/>
  <c r="J63"/>
  <c r="K63"/>
  <c r="L63"/>
  <c r="N63"/>
  <c r="O63"/>
  <c r="P63"/>
  <c r="R63"/>
  <c r="H64"/>
  <c r="I64"/>
  <c r="J64"/>
  <c r="K64"/>
  <c r="L64"/>
  <c r="N64"/>
  <c r="O64"/>
  <c r="P64"/>
  <c r="G8"/>
  <c r="G64" s="1"/>
  <c r="M63"/>
  <c r="Q63"/>
  <c r="R64"/>
  <c r="S63"/>
  <c r="T63"/>
  <c r="U63"/>
  <c r="V63"/>
  <c r="W64"/>
  <c r="X63"/>
  <c r="Y63"/>
  <c r="Z63"/>
  <c r="AA63"/>
  <c r="AB63"/>
  <c r="AC64"/>
  <c r="AD64"/>
  <c r="AE63"/>
  <c r="W63" l="1"/>
  <c r="V64"/>
  <c r="U64"/>
  <c r="T64"/>
  <c r="S64"/>
  <c r="AE64"/>
  <c r="AD63"/>
  <c r="AC63"/>
  <c r="AB64"/>
  <c r="AA64"/>
  <c r="Z64"/>
  <c r="Y64"/>
  <c r="X64"/>
  <c r="Q64"/>
  <c r="G63"/>
  <c r="M64"/>
  <c r="AF15"/>
  <c r="AF12"/>
  <c r="AF13"/>
  <c r="AF14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H49"/>
  <c r="I49"/>
  <c r="J49"/>
  <c r="K49"/>
  <c r="L49"/>
  <c r="M49"/>
  <c r="N49"/>
  <c r="O49"/>
  <c r="P49"/>
  <c r="G49"/>
  <c r="AF11"/>
  <c r="D58" l="1"/>
  <c r="D57"/>
  <c r="D54"/>
  <c r="E54" s="1"/>
  <c r="D56"/>
  <c r="D61" s="1"/>
  <c r="D59"/>
  <c r="D53"/>
  <c r="E53" s="1"/>
  <c r="D55"/>
  <c r="E55" s="1"/>
  <c r="D60"/>
  <c r="D52"/>
  <c r="E52" s="1"/>
  <c r="E57" l="1"/>
  <c r="E56"/>
</calcChain>
</file>

<file path=xl/sharedStrings.xml><?xml version="1.0" encoding="utf-8"?>
<sst xmlns="http://schemas.openxmlformats.org/spreadsheetml/2006/main" count="36" uniqueCount="35">
  <si>
    <t>2019- 2020EĞİTİM - ÖĞRETİM YILI MEHMETÇİK ANADOLU LİSESİ …... SINIFI ……………... DERSİ I. DÖNEM I. SINAV BAŞARI ANALİZ ve DEĞERLENDİRMESİ</t>
  </si>
  <si>
    <t>SORULAR</t>
  </si>
  <si>
    <t>SINAV TARİHİ</t>
  </si>
  <si>
    <t>SORU PUANLARI</t>
  </si>
  <si>
    <t>Okul
No</t>
  </si>
  <si>
    <t>Adı</t>
  </si>
  <si>
    <t>Soyadı</t>
  </si>
  <si>
    <t>Sıra 
No</t>
  </si>
  <si>
    <t>Öğrencinin</t>
  </si>
  <si>
    <t>PUAN</t>
  </si>
  <si>
    <t>TOPLAM</t>
  </si>
  <si>
    <t>SINAV ANALİZİ</t>
  </si>
  <si>
    <t>85-100</t>
  </si>
  <si>
    <t>0-49</t>
  </si>
  <si>
    <t>50-69</t>
  </si>
  <si>
    <t>70-84</t>
  </si>
  <si>
    <t>Başarılı</t>
  </si>
  <si>
    <t>Başarısız</t>
  </si>
  <si>
    <t>En Yükse</t>
  </si>
  <si>
    <t>En Düşük</t>
  </si>
  <si>
    <t>Ortalama</t>
  </si>
  <si>
    <t>Başarı Yüzdesi</t>
  </si>
  <si>
    <t>Soru Numaraları</t>
  </si>
  <si>
    <t>Başarılı Öğrenci Sayısı</t>
  </si>
  <si>
    <t>Başarısız Öğrenci Sayısı</t>
  </si>
  <si>
    <t>SORULARIN BAŞARI DURUMUNA GÖRE DEĞERLENDİRME</t>
  </si>
  <si>
    <t>GENEL DEĞERLENDİRME VE ALINAN ÖNLEMLER</t>
  </si>
  <si>
    <t>Açıklamalar:</t>
  </si>
  <si>
    <t>1- Öğrenci listesi Okul No, Adı, Soyadı şeklinde kopyalanıp yapıştırılacak</t>
  </si>
  <si>
    <t>2- Sorular için belirlenen puan değerleri ilgili not baremine yazılacak</t>
  </si>
  <si>
    <t>Ders Öğretmeni</t>
  </si>
  <si>
    <t>Murat ÖKTEN</t>
  </si>
  <si>
    <t>Okul Müdürü</t>
  </si>
  <si>
    <t>SORULARA GÖRE BAŞARI ORANI YÜZDELERİ</t>
  </si>
  <si>
    <t>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</si>
</sst>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top"/>
    </xf>
  </cellStyleXfs>
  <cellXfs count="63">
    <xf numFmtId="0" fontId="0" fillId="0" borderId="0" xfId="0"/>
    <xf numFmtId="0" fontId="0" fillId="0" borderId="11" xfId="0" applyBorder="1" applyProtection="1">
      <protection hidden="1"/>
    </xf>
    <xf numFmtId="0" fontId="0" fillId="0" borderId="19" xfId="0" applyBorder="1" applyProtection="1">
      <protection hidden="1"/>
    </xf>
    <xf numFmtId="1" fontId="0" fillId="0" borderId="12" xfId="0" applyNumberFormat="1" applyBorder="1" applyProtection="1">
      <protection hidden="1"/>
    </xf>
    <xf numFmtId="0" fontId="0" fillId="0" borderId="1" xfId="0" applyBorder="1" applyProtection="1">
      <protection hidden="1"/>
    </xf>
    <xf numFmtId="2" fontId="0" fillId="0" borderId="1" xfId="0" applyNumberFormat="1" applyBorder="1" applyProtection="1"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wrapText="1"/>
      <protection hidden="1"/>
    </xf>
    <xf numFmtId="0" fontId="0" fillId="0" borderId="11" xfId="0" applyBorder="1" applyAlignment="1" applyProtection="1">
      <alignment wrapText="1"/>
      <protection hidden="1"/>
    </xf>
    <xf numFmtId="0" fontId="0" fillId="0" borderId="16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0" xfId="0" applyProtection="1">
      <protection locked="0" hidden="1"/>
    </xf>
    <xf numFmtId="0" fontId="0" fillId="0" borderId="11" xfId="0" applyBorder="1" applyProtection="1">
      <protection locked="0" hidden="1"/>
    </xf>
    <xf numFmtId="0" fontId="0" fillId="0" borderId="19" xfId="0" applyBorder="1" applyProtection="1">
      <protection locked="0" hidden="1"/>
    </xf>
    <xf numFmtId="0" fontId="0" fillId="0" borderId="17" xfId="0" applyBorder="1" applyProtection="1">
      <protection locked="0" hidden="1"/>
    </xf>
    <xf numFmtId="0" fontId="0" fillId="0" borderId="11" xfId="0" applyBorder="1" applyAlignment="1" applyProtection="1">
      <alignment vertical="center"/>
      <protection locked="0" hidden="1"/>
    </xf>
    <xf numFmtId="0" fontId="0" fillId="0" borderId="20" xfId="0" applyBorder="1" applyProtection="1">
      <protection locked="0" hidden="1"/>
    </xf>
    <xf numFmtId="0" fontId="0" fillId="0" borderId="2" xfId="0" applyBorder="1" applyProtection="1">
      <protection locked="0" hidden="1"/>
    </xf>
    <xf numFmtId="0" fontId="0" fillId="0" borderId="7" xfId="0" applyBorder="1" applyProtection="1">
      <protection locked="0" hidden="1"/>
    </xf>
    <xf numFmtId="0" fontId="0" fillId="0" borderId="7" xfId="0" applyBorder="1" applyAlignment="1" applyProtection="1">
      <protection locked="0" hidden="1"/>
    </xf>
    <xf numFmtId="0" fontId="0" fillId="0" borderId="3" xfId="0" applyBorder="1" applyAlignment="1" applyProtection="1">
      <protection locked="0" hidden="1"/>
    </xf>
    <xf numFmtId="0" fontId="0" fillId="0" borderId="8" xfId="0" applyBorder="1" applyProtection="1">
      <protection locked="0" hidden="1"/>
    </xf>
    <xf numFmtId="0" fontId="0" fillId="0" borderId="0" xfId="0" applyBorder="1" applyProtection="1">
      <protection locked="0" hidden="1"/>
    </xf>
    <xf numFmtId="0" fontId="0" fillId="0" borderId="0" xfId="0" applyBorder="1" applyAlignment="1" applyProtection="1">
      <protection locked="0" hidden="1"/>
    </xf>
    <xf numFmtId="0" fontId="0" fillId="0" borderId="9" xfId="0" applyBorder="1" applyAlignment="1" applyProtection="1">
      <protection locked="0" hidden="1"/>
    </xf>
    <xf numFmtId="0" fontId="0" fillId="0" borderId="9" xfId="0" applyBorder="1" applyProtection="1">
      <protection locked="0" hidden="1"/>
    </xf>
    <xf numFmtId="0" fontId="0" fillId="0" borderId="4" xfId="0" applyBorder="1" applyProtection="1">
      <protection locked="0" hidden="1"/>
    </xf>
    <xf numFmtId="0" fontId="0" fillId="0" borderId="10" xfId="0" applyBorder="1" applyProtection="1">
      <protection locked="0" hidden="1"/>
    </xf>
    <xf numFmtId="0" fontId="0" fillId="0" borderId="10" xfId="0" applyBorder="1" applyAlignment="1" applyProtection="1">
      <protection locked="0" hidden="1"/>
    </xf>
    <xf numFmtId="0" fontId="0" fillId="0" borderId="5" xfId="0" applyBorder="1" applyAlignment="1" applyProtection="1">
      <protection locked="0"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0" fillId="0" borderId="5" xfId="0" applyBorder="1" applyProtection="1">
      <protection locked="0" hidden="1"/>
    </xf>
    <xf numFmtId="0" fontId="0" fillId="0" borderId="6" xfId="0" applyBorder="1" applyAlignment="1" applyProtection="1">
      <protection hidden="1"/>
    </xf>
    <xf numFmtId="0" fontId="2" fillId="0" borderId="6" xfId="0" applyFont="1" applyBorder="1" applyAlignment="1" applyProtection="1">
      <protection hidden="1"/>
    </xf>
    <xf numFmtId="0" fontId="0" fillId="0" borderId="0" xfId="0" applyProtection="1">
      <protection hidden="1"/>
    </xf>
    <xf numFmtId="49" fontId="0" fillId="0" borderId="11" xfId="0" applyNumberFormat="1" applyBorder="1" applyProtection="1">
      <protection hidden="1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locked="0" hidden="1"/>
    </xf>
    <xf numFmtId="0" fontId="0" fillId="0" borderId="11" xfId="0" applyBorder="1" applyAlignment="1" applyProtection="1">
      <alignment horizontal="center"/>
      <protection locked="0"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 textRotation="90"/>
      <protection hidden="1"/>
    </xf>
    <xf numFmtId="0" fontId="0" fillId="0" borderId="11" xfId="0" applyBorder="1" applyAlignment="1" applyProtection="1">
      <alignment horizontal="center" textRotation="90"/>
      <protection hidden="1"/>
    </xf>
    <xf numFmtId="0" fontId="0" fillId="0" borderId="15" xfId="0" applyBorder="1" applyAlignment="1" applyProtection="1">
      <alignment horizontal="center" textRotation="90"/>
      <protection locked="0" hidden="1"/>
    </xf>
    <xf numFmtId="0" fontId="0" fillId="0" borderId="17" xfId="0" applyBorder="1" applyAlignment="1" applyProtection="1">
      <alignment horizontal="center" textRotation="90"/>
      <protection locked="0" hidden="1"/>
    </xf>
    <xf numFmtId="2" fontId="0" fillId="0" borderId="1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2" xfId="0" applyFont="1" applyBorder="1" applyAlignment="1" applyProtection="1">
      <alignment horizontal="center" vertical="center"/>
      <protection locked="0" hidden="1"/>
    </xf>
    <xf numFmtId="0" fontId="1" fillId="0" borderId="7" xfId="0" applyFont="1" applyBorder="1" applyAlignment="1" applyProtection="1">
      <alignment horizontal="center" vertical="center"/>
      <protection locked="0" hidden="1"/>
    </xf>
    <xf numFmtId="0" fontId="1" fillId="0" borderId="3" xfId="0" applyFont="1" applyBorder="1" applyAlignment="1" applyProtection="1">
      <alignment horizontal="center" vertical="center"/>
      <protection locked="0" hidden="1"/>
    </xf>
    <xf numFmtId="0" fontId="1" fillId="0" borderId="8" xfId="0" applyFont="1" applyBorder="1" applyAlignment="1" applyProtection="1">
      <alignment horizontal="center" vertical="center"/>
      <protection locked="0" hidden="1"/>
    </xf>
    <xf numFmtId="0" fontId="1" fillId="0" borderId="0" xfId="0" applyFont="1" applyBorder="1" applyAlignment="1" applyProtection="1">
      <alignment horizontal="center" vertical="center"/>
      <protection locked="0" hidden="1"/>
    </xf>
    <xf numFmtId="0" fontId="1" fillId="0" borderId="9" xfId="0" applyFont="1" applyBorder="1" applyAlignment="1" applyProtection="1">
      <alignment horizontal="center" vertical="center"/>
      <protection locked="0"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/>
            </a:pPr>
            <a:r>
              <a:rPr lang="tr-TR"/>
              <a:t>SORU</a:t>
            </a:r>
            <a:r>
              <a:rPr lang="tr-TR" baseline="0"/>
              <a:t> BAZLI BAŞARI YÜZDELERİ</a:t>
            </a:r>
            <a:endParaRPr lang="tr-TR"/>
          </a:p>
        </c:rich>
      </c:tx>
    </c:title>
    <c:plotArea>
      <c:layout/>
      <c:barChart>
        <c:barDir val="col"/>
        <c:grouping val="clustered"/>
        <c:ser>
          <c:idx val="1"/>
          <c:order val="0"/>
          <c:val>
            <c:numRef>
              <c:f>analiz!$G$49:$AE$49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Val val="1"/>
        </c:dLbls>
        <c:axId val="128288256"/>
        <c:axId val="128289792"/>
      </c:barChart>
      <c:catAx>
        <c:axId val="128288256"/>
        <c:scaling>
          <c:orientation val="minMax"/>
        </c:scaling>
        <c:axPos val="b"/>
        <c:tickLblPos val="nextTo"/>
        <c:crossAx val="128289792"/>
        <c:crosses val="autoZero"/>
        <c:auto val="1"/>
        <c:lblAlgn val="ctr"/>
        <c:lblOffset val="100"/>
      </c:catAx>
      <c:valAx>
        <c:axId val="128289792"/>
        <c:scaling>
          <c:orientation val="minMax"/>
          <c:max val="100"/>
          <c:min val="0"/>
        </c:scaling>
        <c:axPos val="l"/>
        <c:majorGridlines/>
        <c:numFmt formatCode="0" sourceLinked="1"/>
        <c:tickLblPos val="nextTo"/>
        <c:crossAx val="128288256"/>
        <c:crosses val="autoZero"/>
        <c:crossBetween val="between"/>
        <c:majorUnit val="10"/>
        <c:minorUnit val="4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104774</xdr:colOff>
      <xdr:row>50</xdr:row>
      <xdr:rowOff>76199</xdr:rowOff>
    </xdr:from>
    <xdr:to>
      <xdr:col>32</xdr:col>
      <xdr:colOff>247650</xdr:colOff>
      <xdr:row>60</xdr:row>
      <xdr:rowOff>133350</xdr:rowOff>
    </xdr:to>
    <xdr:graphicFrame macro="">
      <xdr:nvGraphicFramePr>
        <xdr:cNvPr id="5" name="Grafi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92"/>
  <sheetViews>
    <sheetView tabSelected="1" zoomScale="85" zoomScaleNormal="85" workbookViewId="0">
      <selection activeCell="P21" sqref="P21"/>
    </sheetView>
  </sheetViews>
  <sheetFormatPr defaultRowHeight="15"/>
  <cols>
    <col min="1" max="1" width="9.140625" style="11"/>
    <col min="2" max="2" width="4.42578125" style="11" customWidth="1"/>
    <col min="3" max="3" width="8" style="11" customWidth="1"/>
    <col min="4" max="4" width="12.7109375" style="11" customWidth="1"/>
    <col min="5" max="5" width="16.7109375" style="11" customWidth="1"/>
    <col min="6" max="6" width="5.28515625" style="11" bestFit="1" customWidth="1"/>
    <col min="7" max="7" width="4.85546875" style="11" customWidth="1"/>
    <col min="8" max="31" width="4" style="11" customWidth="1"/>
    <col min="32" max="32" width="4.7109375" style="11" customWidth="1"/>
    <col min="33" max="33" width="4.42578125" style="11" customWidth="1"/>
  </cols>
  <sheetData>
    <row r="2" spans="2:33" ht="22.5" customHeight="1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4" spans="2:33">
      <c r="B4" s="37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9"/>
    </row>
    <row r="5" spans="2:33">
      <c r="B5" s="40" t="s">
        <v>2</v>
      </c>
      <c r="C5" s="41"/>
      <c r="D5" s="41"/>
      <c r="E5" s="41"/>
      <c r="F5" s="1"/>
      <c r="G5" s="1">
        <v>1</v>
      </c>
      <c r="H5" s="1">
        <v>2</v>
      </c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>
        <v>10</v>
      </c>
      <c r="Q5" s="1">
        <v>11</v>
      </c>
      <c r="R5" s="1">
        <v>12</v>
      </c>
      <c r="S5" s="1">
        <v>13</v>
      </c>
      <c r="T5" s="1">
        <v>14</v>
      </c>
      <c r="U5" s="1">
        <v>15</v>
      </c>
      <c r="V5" s="1">
        <v>16</v>
      </c>
      <c r="W5" s="1">
        <v>17</v>
      </c>
      <c r="X5" s="1">
        <v>18</v>
      </c>
      <c r="Y5" s="1">
        <v>19</v>
      </c>
      <c r="Z5" s="1">
        <v>20</v>
      </c>
      <c r="AA5" s="1">
        <v>21</v>
      </c>
      <c r="AB5" s="1">
        <v>22</v>
      </c>
      <c r="AC5" s="1">
        <v>23</v>
      </c>
      <c r="AD5" s="1">
        <v>24</v>
      </c>
      <c r="AE5" s="1">
        <v>25</v>
      </c>
      <c r="AF5" s="46" t="s">
        <v>10</v>
      </c>
      <c r="AG5" s="47"/>
    </row>
    <row r="6" spans="2:33">
      <c r="B6" s="42"/>
      <c r="C6" s="43"/>
      <c r="D6" s="43"/>
      <c r="E6" s="4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46"/>
      <c r="AG6" s="47"/>
    </row>
    <row r="7" spans="2:33">
      <c r="B7" s="44" t="s">
        <v>3</v>
      </c>
      <c r="C7" s="45"/>
      <c r="D7" s="45"/>
      <c r="E7" s="45"/>
      <c r="F7" s="45"/>
      <c r="G7" s="13">
        <v>10</v>
      </c>
      <c r="H7" s="13">
        <v>10</v>
      </c>
      <c r="I7" s="13">
        <v>10</v>
      </c>
      <c r="J7" s="13">
        <v>10</v>
      </c>
      <c r="K7" s="13">
        <v>10</v>
      </c>
      <c r="L7" s="13">
        <v>10</v>
      </c>
      <c r="M7" s="13">
        <v>10</v>
      </c>
      <c r="N7" s="13">
        <v>10</v>
      </c>
      <c r="O7" s="13">
        <v>10</v>
      </c>
      <c r="P7" s="13">
        <v>10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45">
        <f>SUM(G7:AE7)</f>
        <v>100</v>
      </c>
      <c r="AG7" s="50"/>
    </row>
    <row r="8" spans="2:33">
      <c r="B8" s="32"/>
      <c r="C8" s="32"/>
      <c r="D8" s="32"/>
      <c r="E8" s="32"/>
      <c r="F8" s="32"/>
      <c r="G8" s="33">
        <f>G7/2</f>
        <v>5</v>
      </c>
      <c r="H8" s="33">
        <f t="shared" ref="H8:AE8" si="0">H7/2</f>
        <v>5</v>
      </c>
      <c r="I8" s="33">
        <f t="shared" si="0"/>
        <v>5</v>
      </c>
      <c r="J8" s="33">
        <f t="shared" si="0"/>
        <v>5</v>
      </c>
      <c r="K8" s="33">
        <f t="shared" si="0"/>
        <v>5</v>
      </c>
      <c r="L8" s="33">
        <f t="shared" si="0"/>
        <v>5</v>
      </c>
      <c r="M8" s="33">
        <f t="shared" si="0"/>
        <v>5</v>
      </c>
      <c r="N8" s="33">
        <f t="shared" si="0"/>
        <v>5</v>
      </c>
      <c r="O8" s="33">
        <f t="shared" si="0"/>
        <v>5</v>
      </c>
      <c r="P8" s="33">
        <f t="shared" si="0"/>
        <v>5</v>
      </c>
      <c r="Q8" s="33">
        <f t="shared" si="0"/>
        <v>0</v>
      </c>
      <c r="R8" s="33">
        <f t="shared" si="0"/>
        <v>0</v>
      </c>
      <c r="S8" s="33">
        <f t="shared" si="0"/>
        <v>0</v>
      </c>
      <c r="T8" s="33">
        <f t="shared" si="0"/>
        <v>0</v>
      </c>
      <c r="U8" s="33">
        <f t="shared" si="0"/>
        <v>0</v>
      </c>
      <c r="V8" s="33">
        <f t="shared" si="0"/>
        <v>0</v>
      </c>
      <c r="W8" s="33">
        <f t="shared" si="0"/>
        <v>0</v>
      </c>
      <c r="X8" s="33">
        <f t="shared" si="0"/>
        <v>0</v>
      </c>
      <c r="Y8" s="33">
        <f t="shared" si="0"/>
        <v>0</v>
      </c>
      <c r="Z8" s="33">
        <f t="shared" si="0"/>
        <v>0</v>
      </c>
      <c r="AA8" s="33">
        <f t="shared" si="0"/>
        <v>0</v>
      </c>
      <c r="AB8" s="33">
        <f t="shared" si="0"/>
        <v>0</v>
      </c>
      <c r="AC8" s="33">
        <f t="shared" si="0"/>
        <v>0</v>
      </c>
      <c r="AD8" s="33">
        <f t="shared" si="0"/>
        <v>0</v>
      </c>
      <c r="AE8" s="33">
        <f t="shared" si="0"/>
        <v>0</v>
      </c>
      <c r="AF8" s="34"/>
      <c r="AG8" s="34"/>
    </row>
    <row r="9" spans="2:33">
      <c r="B9" s="37" t="s">
        <v>8</v>
      </c>
      <c r="C9" s="38"/>
      <c r="D9" s="38"/>
      <c r="E9" s="38"/>
      <c r="F9" s="38"/>
      <c r="G9" s="38" t="s">
        <v>1</v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51" t="s">
        <v>9</v>
      </c>
      <c r="AG9" s="53"/>
    </row>
    <row r="10" spans="2:33" ht="30">
      <c r="B10" s="7" t="s">
        <v>7</v>
      </c>
      <c r="C10" s="8" t="s">
        <v>4</v>
      </c>
      <c r="D10" s="1" t="s">
        <v>5</v>
      </c>
      <c r="E10" s="1" t="s">
        <v>6</v>
      </c>
      <c r="F10" s="1"/>
      <c r="G10" s="35">
        <v>1</v>
      </c>
      <c r="H10" s="35">
        <v>2</v>
      </c>
      <c r="I10" s="35">
        <v>3</v>
      </c>
      <c r="J10" s="35">
        <v>4</v>
      </c>
      <c r="K10" s="35">
        <v>5</v>
      </c>
      <c r="L10" s="35">
        <v>6</v>
      </c>
      <c r="M10" s="35">
        <v>7</v>
      </c>
      <c r="N10" s="35">
        <v>8</v>
      </c>
      <c r="O10" s="35" t="s">
        <v>34</v>
      </c>
      <c r="P10" s="35">
        <v>10</v>
      </c>
      <c r="Q10" s="35">
        <v>11</v>
      </c>
      <c r="R10" s="35">
        <v>12</v>
      </c>
      <c r="S10" s="35">
        <v>13</v>
      </c>
      <c r="T10" s="35">
        <v>14</v>
      </c>
      <c r="U10" s="35">
        <v>15</v>
      </c>
      <c r="V10" s="35">
        <v>16</v>
      </c>
      <c r="W10" s="35">
        <v>17</v>
      </c>
      <c r="X10" s="35">
        <v>18</v>
      </c>
      <c r="Y10" s="35">
        <v>19</v>
      </c>
      <c r="Z10" s="35">
        <v>20</v>
      </c>
      <c r="AA10" s="35">
        <v>21</v>
      </c>
      <c r="AB10" s="35">
        <v>22</v>
      </c>
      <c r="AC10" s="35">
        <v>23</v>
      </c>
      <c r="AD10" s="35">
        <v>24</v>
      </c>
      <c r="AE10" s="35">
        <v>25</v>
      </c>
      <c r="AF10" s="52"/>
      <c r="AG10" s="54"/>
    </row>
    <row r="11" spans="2:33">
      <c r="B11" s="9">
        <v>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" t="str">
        <f>IF(G11&lt;&gt;"",SUM(G11:AE11),"")</f>
        <v/>
      </c>
      <c r="AG11" s="14"/>
    </row>
    <row r="12" spans="2:33">
      <c r="B12" s="9">
        <v>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5"/>
      <c r="AB12" s="12"/>
      <c r="AC12" s="12"/>
      <c r="AD12" s="12"/>
      <c r="AE12" s="12"/>
      <c r="AF12" s="1" t="str">
        <f t="shared" ref="AF12:AF48" si="1">IF(G12&lt;&gt;"",SUM(G12:AE12),"")</f>
        <v/>
      </c>
      <c r="AG12" s="14"/>
    </row>
    <row r="13" spans="2:33">
      <c r="B13" s="9">
        <v>3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" t="str">
        <f t="shared" si="1"/>
        <v/>
      </c>
      <c r="AG13" s="14"/>
    </row>
    <row r="14" spans="2:33">
      <c r="B14" s="9">
        <v>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" t="str">
        <f t="shared" si="1"/>
        <v/>
      </c>
      <c r="AG14" s="14"/>
    </row>
    <row r="15" spans="2:33">
      <c r="B15" s="9">
        <v>5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" t="str">
        <f t="shared" si="1"/>
        <v/>
      </c>
      <c r="AG15" s="14"/>
    </row>
    <row r="16" spans="2:33">
      <c r="B16" s="9">
        <v>6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" t="str">
        <f t="shared" si="1"/>
        <v/>
      </c>
      <c r="AG16" s="14"/>
    </row>
    <row r="17" spans="2:33">
      <c r="B17" s="9">
        <v>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" t="str">
        <f t="shared" si="1"/>
        <v/>
      </c>
      <c r="AG17" s="14"/>
    </row>
    <row r="18" spans="2:33">
      <c r="B18" s="9">
        <v>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" t="str">
        <f t="shared" si="1"/>
        <v/>
      </c>
      <c r="AG18" s="14"/>
    </row>
    <row r="19" spans="2:33">
      <c r="B19" s="9">
        <v>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" t="str">
        <f t="shared" si="1"/>
        <v/>
      </c>
      <c r="AG19" s="14"/>
    </row>
    <row r="20" spans="2:33">
      <c r="B20" s="9">
        <v>10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" t="str">
        <f t="shared" si="1"/>
        <v/>
      </c>
      <c r="AG20" s="14"/>
    </row>
    <row r="21" spans="2:33">
      <c r="B21" s="9">
        <v>11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" t="str">
        <f t="shared" si="1"/>
        <v/>
      </c>
      <c r="AG21" s="14"/>
    </row>
    <row r="22" spans="2:33">
      <c r="B22" s="9">
        <v>12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" t="str">
        <f t="shared" si="1"/>
        <v/>
      </c>
      <c r="AG22" s="14"/>
    </row>
    <row r="23" spans="2:33">
      <c r="B23" s="9">
        <v>13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" t="str">
        <f t="shared" si="1"/>
        <v/>
      </c>
      <c r="AG23" s="14"/>
    </row>
    <row r="24" spans="2:33">
      <c r="B24" s="9">
        <v>14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" t="str">
        <f t="shared" si="1"/>
        <v/>
      </c>
      <c r="AG24" s="14"/>
    </row>
    <row r="25" spans="2:33">
      <c r="B25" s="9">
        <v>15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" t="str">
        <f t="shared" si="1"/>
        <v/>
      </c>
      <c r="AG25" s="14"/>
    </row>
    <row r="26" spans="2:33">
      <c r="B26" s="9">
        <v>16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" t="str">
        <f t="shared" si="1"/>
        <v/>
      </c>
      <c r="AG26" s="14"/>
    </row>
    <row r="27" spans="2:33">
      <c r="B27" s="9">
        <v>17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" t="str">
        <f t="shared" si="1"/>
        <v/>
      </c>
      <c r="AG27" s="14"/>
    </row>
    <row r="28" spans="2:33">
      <c r="B28" s="9">
        <v>18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" t="str">
        <f t="shared" si="1"/>
        <v/>
      </c>
      <c r="AG28" s="14"/>
    </row>
    <row r="29" spans="2:33">
      <c r="B29" s="9">
        <v>19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" t="str">
        <f t="shared" si="1"/>
        <v/>
      </c>
      <c r="AG29" s="14"/>
    </row>
    <row r="30" spans="2:33">
      <c r="B30" s="9">
        <v>20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" t="str">
        <f t="shared" si="1"/>
        <v/>
      </c>
      <c r="AG30" s="14"/>
    </row>
    <row r="31" spans="2:33">
      <c r="B31" s="9">
        <v>21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" t="str">
        <f t="shared" si="1"/>
        <v/>
      </c>
      <c r="AG31" s="14"/>
    </row>
    <row r="32" spans="2:33">
      <c r="B32" s="9">
        <v>22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" t="str">
        <f t="shared" si="1"/>
        <v/>
      </c>
      <c r="AG32" s="14"/>
    </row>
    <row r="33" spans="2:33">
      <c r="B33" s="9">
        <v>23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" t="str">
        <f t="shared" si="1"/>
        <v/>
      </c>
      <c r="AG33" s="14"/>
    </row>
    <row r="34" spans="2:33">
      <c r="B34" s="9">
        <v>24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" t="str">
        <f t="shared" si="1"/>
        <v/>
      </c>
      <c r="AG34" s="14"/>
    </row>
    <row r="35" spans="2:33">
      <c r="B35" s="9">
        <v>25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" t="str">
        <f t="shared" si="1"/>
        <v/>
      </c>
      <c r="AG35" s="14"/>
    </row>
    <row r="36" spans="2:33">
      <c r="B36" s="9">
        <v>26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" t="str">
        <f t="shared" si="1"/>
        <v/>
      </c>
      <c r="AG36" s="14"/>
    </row>
    <row r="37" spans="2:33">
      <c r="B37" s="9">
        <v>27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" t="str">
        <f t="shared" si="1"/>
        <v/>
      </c>
      <c r="AG37" s="14"/>
    </row>
    <row r="38" spans="2:33">
      <c r="B38" s="9">
        <v>28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" t="str">
        <f t="shared" si="1"/>
        <v/>
      </c>
      <c r="AG38" s="14"/>
    </row>
    <row r="39" spans="2:33">
      <c r="B39" s="9">
        <v>29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" t="str">
        <f t="shared" si="1"/>
        <v/>
      </c>
      <c r="AG39" s="14"/>
    </row>
    <row r="40" spans="2:33">
      <c r="B40" s="9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" t="str">
        <f t="shared" si="1"/>
        <v/>
      </c>
      <c r="AG40" s="14"/>
    </row>
    <row r="41" spans="2:33">
      <c r="B41" s="9">
        <v>31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" t="str">
        <f t="shared" si="1"/>
        <v/>
      </c>
      <c r="AG41" s="14"/>
    </row>
    <row r="42" spans="2:33">
      <c r="B42" s="9">
        <v>32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" t="str">
        <f t="shared" si="1"/>
        <v/>
      </c>
      <c r="AG42" s="14"/>
    </row>
    <row r="43" spans="2:33">
      <c r="B43" s="9">
        <v>33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" t="str">
        <f t="shared" si="1"/>
        <v/>
      </c>
      <c r="AG43" s="14"/>
    </row>
    <row r="44" spans="2:33">
      <c r="B44" s="9">
        <v>34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" t="str">
        <f t="shared" si="1"/>
        <v/>
      </c>
      <c r="AG44" s="14"/>
    </row>
    <row r="45" spans="2:33">
      <c r="B45" s="9">
        <v>35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" t="str">
        <f t="shared" si="1"/>
        <v/>
      </c>
      <c r="AG45" s="14"/>
    </row>
    <row r="46" spans="2:33">
      <c r="B46" s="9">
        <v>36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" t="str">
        <f t="shared" si="1"/>
        <v/>
      </c>
      <c r="AG46" s="14"/>
    </row>
    <row r="47" spans="2:33">
      <c r="B47" s="9">
        <v>37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" t="str">
        <f t="shared" si="1"/>
        <v/>
      </c>
      <c r="AG47" s="14"/>
    </row>
    <row r="48" spans="2:33">
      <c r="B48" s="10">
        <v>38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2" t="str">
        <f t="shared" si="1"/>
        <v/>
      </c>
      <c r="AG48" s="16"/>
    </row>
    <row r="49" spans="2:33">
      <c r="B49" s="49" t="s">
        <v>33</v>
      </c>
      <c r="C49" s="49"/>
      <c r="D49" s="49"/>
      <c r="E49" s="49"/>
      <c r="F49" s="49"/>
      <c r="G49" s="3" t="str">
        <f>IF(G11="","",AVERAGE(G11:G48)/G7*100)</f>
        <v/>
      </c>
      <c r="H49" s="3" t="str">
        <f t="shared" ref="H49:AE49" si="2">IF(H11="","",AVERAGE(H11:H48)/H7*100)</f>
        <v/>
      </c>
      <c r="I49" s="3" t="str">
        <f t="shared" si="2"/>
        <v/>
      </c>
      <c r="J49" s="3" t="str">
        <f t="shared" si="2"/>
        <v/>
      </c>
      <c r="K49" s="3" t="str">
        <f t="shared" si="2"/>
        <v/>
      </c>
      <c r="L49" s="3" t="str">
        <f t="shared" si="2"/>
        <v/>
      </c>
      <c r="M49" s="3" t="str">
        <f t="shared" si="2"/>
        <v/>
      </c>
      <c r="N49" s="3" t="str">
        <f t="shared" si="2"/>
        <v/>
      </c>
      <c r="O49" s="3" t="str">
        <f t="shared" si="2"/>
        <v/>
      </c>
      <c r="P49" s="3" t="str">
        <f t="shared" si="2"/>
        <v/>
      </c>
      <c r="Q49" s="3" t="str">
        <f t="shared" si="2"/>
        <v/>
      </c>
      <c r="R49" s="3" t="str">
        <f t="shared" si="2"/>
        <v/>
      </c>
      <c r="S49" s="3" t="str">
        <f t="shared" si="2"/>
        <v/>
      </c>
      <c r="T49" s="3" t="str">
        <f t="shared" si="2"/>
        <v/>
      </c>
      <c r="U49" s="3" t="str">
        <f t="shared" si="2"/>
        <v/>
      </c>
      <c r="V49" s="3" t="str">
        <f t="shared" si="2"/>
        <v/>
      </c>
      <c r="W49" s="3" t="str">
        <f t="shared" si="2"/>
        <v/>
      </c>
      <c r="X49" s="3" t="str">
        <f t="shared" si="2"/>
        <v/>
      </c>
      <c r="Y49" s="3" t="str">
        <f t="shared" si="2"/>
        <v/>
      </c>
      <c r="Z49" s="3" t="str">
        <f t="shared" si="2"/>
        <v/>
      </c>
      <c r="AA49" s="3" t="str">
        <f t="shared" si="2"/>
        <v/>
      </c>
      <c r="AB49" s="3" t="str">
        <f t="shared" si="2"/>
        <v/>
      </c>
      <c r="AC49" s="3" t="str">
        <f t="shared" si="2"/>
        <v/>
      </c>
      <c r="AD49" s="3" t="str">
        <f t="shared" si="2"/>
        <v/>
      </c>
      <c r="AE49" s="3" t="str">
        <f t="shared" si="2"/>
        <v/>
      </c>
    </row>
    <row r="51" spans="2:33">
      <c r="B51" s="48" t="s">
        <v>11</v>
      </c>
      <c r="C51" s="48"/>
      <c r="D51" s="48"/>
      <c r="E51" s="48"/>
      <c r="G51" s="17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9"/>
      <c r="AC51" s="19"/>
      <c r="AD51" s="19"/>
      <c r="AE51" s="19"/>
      <c r="AF51" s="19"/>
      <c r="AG51" s="20"/>
    </row>
    <row r="52" spans="2:33">
      <c r="B52" s="48" t="s">
        <v>13</v>
      </c>
      <c r="C52" s="48"/>
      <c r="D52" s="4">
        <f>COUNTIF(AF11:AF48,"&lt;49,99")</f>
        <v>0</v>
      </c>
      <c r="E52" s="5" t="e">
        <f>D52/(38-COUNTIF($D$11:$D$48,""))*100</f>
        <v>#DIV/0!</v>
      </c>
      <c r="G52" s="21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3"/>
      <c r="AC52" s="23"/>
      <c r="AD52" s="23"/>
      <c r="AE52" s="23"/>
      <c r="AF52" s="23"/>
      <c r="AG52" s="24"/>
    </row>
    <row r="53" spans="2:33">
      <c r="B53" s="48" t="s">
        <v>14</v>
      </c>
      <c r="C53" s="48"/>
      <c r="D53" s="4">
        <f>COUNTIFS(AF11:AF48,"&lt;69,99",AF11:AF48,"&gt;49,99")</f>
        <v>0</v>
      </c>
      <c r="E53" s="5" t="e">
        <f t="shared" ref="E53:E57" si="3">D53/(38-COUNTIF($D$11:$D$48,""))*100</f>
        <v>#DIV/0!</v>
      </c>
      <c r="G53" s="21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1"/>
      <c r="AC53" s="22"/>
      <c r="AD53" s="22"/>
      <c r="AE53" s="22"/>
      <c r="AF53" s="22"/>
      <c r="AG53" s="25"/>
    </row>
    <row r="54" spans="2:33">
      <c r="B54" s="48" t="s">
        <v>15</v>
      </c>
      <c r="C54" s="48"/>
      <c r="D54" s="4">
        <f>COUNTIFS(AF11:AF48,"&lt;84,99",AF11:AF48,"&gt;69,99")</f>
        <v>0</v>
      </c>
      <c r="E54" s="5" t="e">
        <f t="shared" si="3"/>
        <v>#DIV/0!</v>
      </c>
      <c r="G54" s="21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5"/>
      <c r="AA54" s="22"/>
      <c r="AB54" s="21"/>
      <c r="AC54" s="22"/>
      <c r="AD54" s="22"/>
      <c r="AE54" s="22"/>
      <c r="AF54" s="22"/>
      <c r="AG54" s="25"/>
    </row>
    <row r="55" spans="2:33">
      <c r="B55" s="48" t="s">
        <v>12</v>
      </c>
      <c r="C55" s="48"/>
      <c r="D55" s="4">
        <f>COUNTIFS(AF11:AF48,"&lt;100,01",AF11:AF48,"&gt;84,99")</f>
        <v>0</v>
      </c>
      <c r="E55" s="5" t="e">
        <f t="shared" si="3"/>
        <v>#DIV/0!</v>
      </c>
      <c r="G55" s="21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5"/>
      <c r="AA55" s="22"/>
      <c r="AB55" s="21"/>
      <c r="AC55" s="22"/>
      <c r="AD55" s="22"/>
      <c r="AE55" s="22"/>
      <c r="AF55" s="22"/>
      <c r="AG55" s="25"/>
    </row>
    <row r="56" spans="2:33">
      <c r="B56" s="48" t="s">
        <v>16</v>
      </c>
      <c r="C56" s="48"/>
      <c r="D56" s="4">
        <f>COUNTIF(AF11:AF48,"&gt;49,99")</f>
        <v>0</v>
      </c>
      <c r="E56" s="5" t="e">
        <f t="shared" si="3"/>
        <v>#DIV/0!</v>
      </c>
      <c r="G56" s="21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5"/>
      <c r="AA56" s="22"/>
      <c r="AB56" s="21"/>
      <c r="AC56" s="22"/>
      <c r="AD56" s="22"/>
      <c r="AE56" s="22"/>
      <c r="AF56" s="22"/>
      <c r="AG56" s="25"/>
    </row>
    <row r="57" spans="2:33">
      <c r="B57" s="48" t="s">
        <v>17</v>
      </c>
      <c r="C57" s="48"/>
      <c r="D57" s="4">
        <f>COUNTIF(AF11:AF48,"&lt;50")</f>
        <v>0</v>
      </c>
      <c r="E57" s="5" t="e">
        <f t="shared" si="3"/>
        <v>#DIV/0!</v>
      </c>
      <c r="G57" s="21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5"/>
      <c r="AA57" s="22"/>
      <c r="AB57" s="21"/>
      <c r="AC57" s="22"/>
      <c r="AD57" s="22"/>
      <c r="AE57" s="22"/>
      <c r="AF57" s="22"/>
      <c r="AG57" s="25"/>
    </row>
    <row r="58" spans="2:33">
      <c r="B58" s="48" t="s">
        <v>18</v>
      </c>
      <c r="C58" s="48"/>
      <c r="D58" s="4">
        <f>MAX(AF11:AF48)</f>
        <v>0</v>
      </c>
      <c r="E58" s="5"/>
      <c r="G58" s="21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5"/>
      <c r="AA58" s="22"/>
      <c r="AB58" s="21"/>
      <c r="AC58" s="22"/>
      <c r="AD58" s="22"/>
      <c r="AE58" s="22"/>
      <c r="AF58" s="22"/>
      <c r="AG58" s="25"/>
    </row>
    <row r="59" spans="2:33">
      <c r="B59" s="48" t="s">
        <v>19</v>
      </c>
      <c r="C59" s="48"/>
      <c r="D59" s="4">
        <f>MIN(AF11:AF48)</f>
        <v>0</v>
      </c>
      <c r="E59" s="5"/>
      <c r="G59" s="21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5"/>
      <c r="AA59" s="22"/>
      <c r="AB59" s="21"/>
      <c r="AC59" s="22"/>
      <c r="AD59" s="22"/>
      <c r="AE59" s="22"/>
      <c r="AF59" s="22"/>
      <c r="AG59" s="25"/>
    </row>
    <row r="60" spans="2:33">
      <c r="B60" s="48" t="s">
        <v>20</v>
      </c>
      <c r="C60" s="48"/>
      <c r="D60" s="55" t="e">
        <f>AVERAGE(AF11:AF48)</f>
        <v>#DIV/0!</v>
      </c>
      <c r="E60" s="55"/>
      <c r="G60" s="21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5"/>
      <c r="AA60" s="22"/>
      <c r="AB60" s="23"/>
      <c r="AC60" s="23"/>
      <c r="AD60" s="23"/>
      <c r="AE60" s="23"/>
      <c r="AF60" s="23"/>
      <c r="AG60" s="24"/>
    </row>
    <row r="61" spans="2:33">
      <c r="B61" s="48" t="s">
        <v>21</v>
      </c>
      <c r="C61" s="48"/>
      <c r="D61" s="55" t="e">
        <f>D56/(38-COUNTIF(D11:D48,""))*100</f>
        <v>#DIV/0!</v>
      </c>
      <c r="E61" s="55"/>
      <c r="G61" s="26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8"/>
      <c r="AC61" s="28"/>
      <c r="AD61" s="28"/>
      <c r="AE61" s="28"/>
      <c r="AF61" s="28"/>
      <c r="AG61" s="29"/>
    </row>
    <row r="62" spans="2:33">
      <c r="E62" s="56" t="s">
        <v>22</v>
      </c>
      <c r="F62" s="56"/>
      <c r="G62" s="6">
        <v>1</v>
      </c>
      <c r="H62" s="6">
        <v>2</v>
      </c>
      <c r="I62" s="6">
        <v>3</v>
      </c>
      <c r="J62" s="6">
        <v>4</v>
      </c>
      <c r="K62" s="6">
        <v>5</v>
      </c>
      <c r="L62" s="6">
        <v>6</v>
      </c>
      <c r="M62" s="6">
        <v>7</v>
      </c>
      <c r="N62" s="6">
        <v>8</v>
      </c>
      <c r="O62" s="6">
        <v>9</v>
      </c>
      <c r="P62" s="6">
        <v>10</v>
      </c>
      <c r="Q62" s="6">
        <v>11</v>
      </c>
      <c r="R62" s="6">
        <v>12</v>
      </c>
      <c r="S62" s="6">
        <v>13</v>
      </c>
      <c r="T62" s="6">
        <v>14</v>
      </c>
      <c r="U62" s="6">
        <v>15</v>
      </c>
      <c r="V62" s="6">
        <v>16</v>
      </c>
      <c r="W62" s="6">
        <v>17</v>
      </c>
      <c r="X62" s="6">
        <v>18</v>
      </c>
      <c r="Y62" s="6">
        <v>19</v>
      </c>
      <c r="Z62" s="6">
        <v>20</v>
      </c>
      <c r="AA62" s="6">
        <v>21</v>
      </c>
      <c r="AB62" s="6">
        <v>22</v>
      </c>
      <c r="AC62" s="6">
        <v>23</v>
      </c>
      <c r="AD62" s="6">
        <v>24</v>
      </c>
      <c r="AE62" s="6">
        <v>25</v>
      </c>
      <c r="AF62" s="30"/>
      <c r="AG62" s="30"/>
    </row>
    <row r="63" spans="2:33">
      <c r="E63" s="56" t="s">
        <v>23</v>
      </c>
      <c r="F63" s="56"/>
      <c r="G63" s="4">
        <f>COUNTIF(G11:G48,"&gt;="&amp;G8)</f>
        <v>0</v>
      </c>
      <c r="H63" s="4">
        <f t="shared" ref="H63:AE63" si="4">COUNTIF(H11:H48,"&gt;="&amp;H8)</f>
        <v>0</v>
      </c>
      <c r="I63" s="4">
        <f t="shared" si="4"/>
        <v>0</v>
      </c>
      <c r="J63" s="4">
        <f t="shared" si="4"/>
        <v>0</v>
      </c>
      <c r="K63" s="4">
        <f t="shared" si="4"/>
        <v>0</v>
      </c>
      <c r="L63" s="4">
        <f t="shared" si="4"/>
        <v>0</v>
      </c>
      <c r="M63" s="4">
        <f t="shared" si="4"/>
        <v>0</v>
      </c>
      <c r="N63" s="4">
        <f t="shared" si="4"/>
        <v>0</v>
      </c>
      <c r="O63" s="4">
        <f t="shared" si="4"/>
        <v>0</v>
      </c>
      <c r="P63" s="4">
        <f t="shared" si="4"/>
        <v>0</v>
      </c>
      <c r="Q63" s="4">
        <f t="shared" si="4"/>
        <v>0</v>
      </c>
      <c r="R63" s="4">
        <f t="shared" si="4"/>
        <v>0</v>
      </c>
      <c r="S63" s="4">
        <f t="shared" si="4"/>
        <v>0</v>
      </c>
      <c r="T63" s="4">
        <f t="shared" si="4"/>
        <v>0</v>
      </c>
      <c r="U63" s="4">
        <f t="shared" si="4"/>
        <v>0</v>
      </c>
      <c r="V63" s="4">
        <f t="shared" si="4"/>
        <v>0</v>
      </c>
      <c r="W63" s="4">
        <f t="shared" si="4"/>
        <v>0</v>
      </c>
      <c r="X63" s="4">
        <f t="shared" si="4"/>
        <v>0</v>
      </c>
      <c r="Y63" s="4">
        <f t="shared" si="4"/>
        <v>0</v>
      </c>
      <c r="Z63" s="4">
        <f t="shared" si="4"/>
        <v>0</v>
      </c>
      <c r="AA63" s="4">
        <f t="shared" si="4"/>
        <v>0</v>
      </c>
      <c r="AB63" s="4">
        <f t="shared" si="4"/>
        <v>0</v>
      </c>
      <c r="AC63" s="4">
        <f t="shared" si="4"/>
        <v>0</v>
      </c>
      <c r="AD63" s="4">
        <f t="shared" si="4"/>
        <v>0</v>
      </c>
      <c r="AE63" s="4">
        <f t="shared" si="4"/>
        <v>0</v>
      </c>
    </row>
    <row r="64" spans="2:33">
      <c r="E64" s="56" t="s">
        <v>24</v>
      </c>
      <c r="F64" s="56"/>
      <c r="G64" s="4">
        <f>COUNTIF(G11:G48,"&lt;"&amp;G8)</f>
        <v>0</v>
      </c>
      <c r="H64" s="4">
        <f t="shared" ref="H64:AE64" si="5">COUNTIF(H11:H48,"&lt;"&amp;H8)</f>
        <v>0</v>
      </c>
      <c r="I64" s="4">
        <f t="shared" si="5"/>
        <v>0</v>
      </c>
      <c r="J64" s="4">
        <f t="shared" si="5"/>
        <v>0</v>
      </c>
      <c r="K64" s="4">
        <f t="shared" si="5"/>
        <v>0</v>
      </c>
      <c r="L64" s="4">
        <f t="shared" si="5"/>
        <v>0</v>
      </c>
      <c r="M64" s="4">
        <f t="shared" si="5"/>
        <v>0</v>
      </c>
      <c r="N64" s="4">
        <f t="shared" si="5"/>
        <v>0</v>
      </c>
      <c r="O64" s="4">
        <f t="shared" si="5"/>
        <v>0</v>
      </c>
      <c r="P64" s="4">
        <f t="shared" si="5"/>
        <v>0</v>
      </c>
      <c r="Q64" s="4">
        <f t="shared" si="5"/>
        <v>0</v>
      </c>
      <c r="R64" s="4">
        <f t="shared" si="5"/>
        <v>0</v>
      </c>
      <c r="S64" s="4">
        <f t="shared" si="5"/>
        <v>0</v>
      </c>
      <c r="T64" s="4">
        <f t="shared" si="5"/>
        <v>0</v>
      </c>
      <c r="U64" s="4">
        <f t="shared" si="5"/>
        <v>0</v>
      </c>
      <c r="V64" s="4">
        <f t="shared" si="5"/>
        <v>0</v>
      </c>
      <c r="W64" s="4">
        <f t="shared" si="5"/>
        <v>0</v>
      </c>
      <c r="X64" s="4">
        <f t="shared" si="5"/>
        <v>0</v>
      </c>
      <c r="Y64" s="4">
        <f t="shared" si="5"/>
        <v>0</v>
      </c>
      <c r="Z64" s="4">
        <f t="shared" si="5"/>
        <v>0</v>
      </c>
      <c r="AA64" s="4">
        <f t="shared" si="5"/>
        <v>0</v>
      </c>
      <c r="AB64" s="4">
        <f t="shared" si="5"/>
        <v>0</v>
      </c>
      <c r="AC64" s="4">
        <f t="shared" si="5"/>
        <v>0</v>
      </c>
      <c r="AD64" s="4">
        <f t="shared" si="5"/>
        <v>0</v>
      </c>
      <c r="AE64" s="4">
        <f t="shared" si="5"/>
        <v>0</v>
      </c>
    </row>
    <row r="66" spans="2:33">
      <c r="B66" s="57" t="s">
        <v>25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9"/>
    </row>
    <row r="67" spans="2:33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5"/>
    </row>
    <row r="68" spans="2:33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5"/>
    </row>
    <row r="69" spans="2:33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5"/>
    </row>
    <row r="70" spans="2:33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5"/>
    </row>
    <row r="71" spans="2:33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5"/>
    </row>
    <row r="72" spans="2:33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5"/>
    </row>
    <row r="73" spans="2:3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5"/>
    </row>
    <row r="74" spans="2:33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5"/>
    </row>
    <row r="75" spans="2:33">
      <c r="B75" s="60" t="s">
        <v>26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2"/>
    </row>
    <row r="76" spans="2:33"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5"/>
    </row>
    <row r="77" spans="2:33"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5"/>
    </row>
    <row r="78" spans="2:33"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5"/>
    </row>
    <row r="79" spans="2:33"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5"/>
    </row>
    <row r="80" spans="2:33"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5"/>
    </row>
    <row r="81" spans="2:33"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5"/>
    </row>
    <row r="82" spans="2:33"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5"/>
    </row>
    <row r="83" spans="2:33">
      <c r="B83" s="26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31"/>
    </row>
    <row r="84" spans="2:33">
      <c r="B84" s="11" t="s">
        <v>27</v>
      </c>
    </row>
    <row r="85" spans="2:33">
      <c r="B85" s="11" t="s">
        <v>28</v>
      </c>
    </row>
    <row r="86" spans="2:33">
      <c r="B86" s="11" t="s">
        <v>29</v>
      </c>
    </row>
    <row r="91" spans="2:33">
      <c r="C91" s="11" t="s">
        <v>30</v>
      </c>
      <c r="Y91" s="11" t="s">
        <v>31</v>
      </c>
    </row>
    <row r="92" spans="2:33">
      <c r="Y92" s="11" t="s">
        <v>32</v>
      </c>
    </row>
  </sheetData>
  <sheetProtection password="9ADB" sheet="1" objects="1" scenarios="1" formatCells="0" formatColumns="0" formatRows="0"/>
  <mergeCells count="30">
    <mergeCell ref="E62:F62"/>
    <mergeCell ref="E63:F63"/>
    <mergeCell ref="E64:F64"/>
    <mergeCell ref="B66:AG66"/>
    <mergeCell ref="B75:AG75"/>
    <mergeCell ref="B61:C61"/>
    <mergeCell ref="D60:E60"/>
    <mergeCell ref="D61:E61"/>
    <mergeCell ref="B55:C55"/>
    <mergeCell ref="B56:C56"/>
    <mergeCell ref="B57:C57"/>
    <mergeCell ref="B58:C58"/>
    <mergeCell ref="B59:C59"/>
    <mergeCell ref="B60:C60"/>
    <mergeCell ref="B54:C54"/>
    <mergeCell ref="B49:F49"/>
    <mergeCell ref="AF7:AG7"/>
    <mergeCell ref="B51:E51"/>
    <mergeCell ref="B52:C52"/>
    <mergeCell ref="B53:C53"/>
    <mergeCell ref="B9:F9"/>
    <mergeCell ref="G9:AE9"/>
    <mergeCell ref="AF9:AF10"/>
    <mergeCell ref="AG9:AG10"/>
    <mergeCell ref="B2:AG2"/>
    <mergeCell ref="B4:AG4"/>
    <mergeCell ref="B5:E5"/>
    <mergeCell ref="B6:E6"/>
    <mergeCell ref="B7:F7"/>
    <mergeCell ref="AF5:AG6"/>
  </mergeCells>
  <pageMargins left="0.19685039370078741" right="0.19685039370078741" top="0.19685039370078741" bottom="0.19685039370078741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analiz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MBingol</dc:creator>
  <cp:lastModifiedBy>MEM Ferit</cp:lastModifiedBy>
  <cp:lastPrinted>2019-11-29T05:57:11Z</cp:lastPrinted>
  <dcterms:created xsi:type="dcterms:W3CDTF">2019-11-27T08:18:45Z</dcterms:created>
  <dcterms:modified xsi:type="dcterms:W3CDTF">2019-11-29T06:07:34Z</dcterms:modified>
</cp:coreProperties>
</file>